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70" windowHeight="3885" tabRatio="838" activeTab="0"/>
  </bookViews>
  <sheets>
    <sheet name="BoQ1" sheetId="1" r:id="rId1"/>
    <sheet name="Macros" sheetId="2" state="veryHidden"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<sst xmlns="http://schemas.openxmlformats.org/spreadsheetml/2006/main" count="176" uniqueCount="83">
  <si>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</si>
  <si>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</si>
  <si>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</si>
  <si>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</si>
  <si>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</si>
  <si>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</si>
  <si>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</si>
  <si>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</si>
  <si>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</si>
  <si>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</si>
  <si>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</si>
  <si>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</si>
  <si>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</si>
  <si>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</si>
  <si>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</si>
  <si>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</si>
  <si>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</si>
  <si>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</si>
  <si>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</si>
  <si>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</si>
  <si>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</si>
  <si>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</si>
  <si>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</si>
  <si>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</si>
  <si>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</si>
  <si>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</si>
  <si>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</si>
  <si>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</si>
  <si>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</si>
  <si>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</si>
  <si>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</si>
  <si>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</si>
  <si>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</si>
  <si>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</si>
  <si>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</si>
  <si>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</si>
  <si>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</si>
  <si>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</si>
  <si>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</si>
  <si>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</si>
  <si>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</si>
  <si>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</si>
  <si>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</si>
  <si>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</si>
  <si>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</si>
  <si>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</si>
  <si>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</si>
  <si>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</si>
  <si>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</si>
  <si>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</si>
  <si>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t>item4</t>
  </si>
  <si>
    <t>item6</t>
  </si>
  <si>
    <t>item8</t>
  </si>
  <si>
    <t>item9</t>
  </si>
  <si>
    <t>item10</t>
  </si>
  <si>
    <t>item11</t>
  </si>
  <si>
    <r>
      <t xml:space="preserve">GST  in Percentage
</t>
    </r>
    <r>
      <rPr>
        <b/>
        <sz val="11"/>
        <color indexed="10"/>
        <rFont val="Arial"/>
        <family val="2"/>
      </rPr>
      <t>%</t>
    </r>
  </si>
  <si>
    <t>HSN/SAC Code</t>
  </si>
  <si>
    <r>
      <t>Tender Inviting Authority:</t>
    </r>
    <r>
      <rPr>
        <b/>
        <sz val="11"/>
        <color indexed="60"/>
        <rFont val="Arial"/>
        <family val="2"/>
      </rPr>
      <t xml:space="preserve"> MD,CSML</t>
    </r>
  </si>
  <si>
    <t>item7</t>
  </si>
  <si>
    <r>
      <t xml:space="preserve">UNIT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</si>
  <si>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Excluding GST
</t>
    </r>
    <r>
      <rPr>
        <b/>
        <sz val="11"/>
        <color indexed="60"/>
        <rFont val="Arial"/>
        <family val="2"/>
      </rPr>
      <t xml:space="preserve">col (13) = (4) x (7)
 in
</t>
    </r>
    <r>
      <rPr>
        <b/>
        <sz val="11"/>
        <color indexed="10"/>
        <rFont val="Arial"/>
        <family val="2"/>
      </rPr>
      <t>Rs.      P</t>
    </r>
  </si>
  <si>
    <t xml:space="preserve">Contract No: </t>
  </si>
  <si>
    <t>Name of Work: Creative Communicative Consultant</t>
  </si>
  <si>
    <t>Making videos with a duration of maximum five (may vary as per the requirements) minute in HD format, Broadcast Quality (Shooting in any locations within Kochi). The agency shall be required to utilize back end infrastructure like production facility/recording studio/etc. along with back end experts like voiceover, etc.</t>
  </si>
  <si>
    <t>Each</t>
  </si>
  <si>
    <t xml:space="preserve">Creation of digital advertorial to communicate the achievements and plans of CSML </t>
  </si>
  <si>
    <t xml:space="preserve">Adaptation of artwork to suit different media (Print ads of multiple sizes, Hoardings, Bus Panels, Unipoles  </t>
  </si>
  <si>
    <t>Management of the social media handles like Facebook, twitter, Instagram &amp; linkedIn.content creation  and  # hashtags promotion: 25 per month ( minimum requirement, as per the requirements or the importance of campaign the numbers may vary and can be charged as per the number ( financial calculation will be made as per the calculation of single creative)</t>
  </si>
  <si>
    <t>Month</t>
  </si>
  <si>
    <t>Regular updates to website content and photos, videos, events and news coverage etc</t>
  </si>
  <si>
    <t>Months</t>
  </si>
  <si>
    <t xml:space="preserve">Online and Offline Survey/Polls using Social Media as well as on field social feedback minimum response of 25% of total survey coverage </t>
  </si>
  <si>
    <t>per poll</t>
  </si>
  <si>
    <t>Facebook/You tube Live coverage of program for 1 hr duration(Includes arrangement of laptop, camera, internet connectivity etc)</t>
  </si>
  <si>
    <t>Per Live Programme</t>
  </si>
  <si>
    <t xml:space="preserve">Online Programmes live </t>
  </si>
  <si>
    <t>Photo and Video documentation of all the projects  for updating the project progress</t>
  </si>
  <si>
    <t>days</t>
  </si>
  <si>
    <t>Jingles for TV and Radio ( 30 seconds)</t>
  </si>
  <si>
    <t>Per Jingle</t>
  </si>
  <si>
    <t xml:space="preserve">Creation of Brochures 2 page brochures in Malayalam </t>
  </si>
  <si>
    <t>Per Work</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</si>
</sst>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1"/>
      <color indexed="31"/>
      <name val="Arial"/>
      <family val="2"/>
    </font>
    <font>
      <b/>
      <sz val="11"/>
      <color indexed="18"/>
      <name val="Arial"/>
      <family val="2"/>
    </font>
    <font>
      <b/>
      <sz val="14"/>
      <color indexed="17"/>
      <name val="Arial"/>
      <family val="2"/>
    </font>
    <font>
      <sz val="10"/>
      <color indexed="8"/>
      <name val="Courier New"/>
      <family val="3"/>
    </font>
    <font>
      <sz val="11"/>
      <color indexed="8"/>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1"/>
      <color theme="4" tint="0.7999799847602844"/>
      <name val="Arial"/>
      <family val="2"/>
    </font>
    <font>
      <b/>
      <sz val="11"/>
      <color rgb="FF000066"/>
      <name val="Arial"/>
      <family val="2"/>
    </font>
    <font>
      <b/>
      <sz val="14"/>
      <color rgb="FF007A37"/>
      <name val="Arial"/>
      <family val="2"/>
    </font>
    <font>
      <sz val="10"/>
      <color rgb="FF000000"/>
      <name val="Courier New"/>
      <family val="3"/>
    </font>
    <font>
      <sz val="11"/>
      <color rgb="FF000000"/>
      <name val="Arial"/>
      <family val="2"/>
    </font>
    <font>
      <b/>
      <sz val="11"/>
      <color rgb="FF800000"/>
      <name val="Arial"/>
      <family val="2"/>
    </font>
    <font>
      <sz val="11"/>
      <color rgb="FF000000"/>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indexed="27"/>
        <bgColor indexed="64"/>
      </patternFill>
    </fill>
    <fill>
      <patternFill patternType="solid">
        <fgColor indexed="1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style="thin"/>
      <bottom/>
    </border>
    <border>
      <left style="thin"/>
      <right style="medium"/>
      <top style="thin"/>
      <bottom>
        <color indexed="63"/>
      </bottom>
    </border>
    <border>
      <left>
        <color indexed="63"/>
      </left>
      <right>
        <color indexed="63"/>
      </right>
      <top style="thin"/>
      <bottom>
        <color indexed="63"/>
      </bottom>
    </border>
    <border>
      <left style="thin"/>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7">
    <xf numFmtId="0" fontId="0" fillId="0" borderId="0" xfId="0" applyFont="1" applyAlignment="1">
      <alignment/>
    </xf>
    <xf numFmtId="0" fontId="3" fillId="0" borderId="0" xfId="57" applyFont="1" applyAlignment="1">
      <alignment vertical="center"/>
      <protection/>
    </xf>
    <xf numFmtId="0" fontId="63" fillId="0" borderId="0" xfId="57" applyFont="1" applyAlignment="1" applyProtection="1">
      <alignment vertical="center"/>
      <protection locked="0"/>
    </xf>
    <xf numFmtId="0" fontId="63" fillId="0" borderId="0" xfId="57" applyFont="1" applyAlignment="1">
      <alignment vertical="center"/>
      <protection/>
    </xf>
    <xf numFmtId="0" fontId="2" fillId="0" borderId="0" xfId="57" applyFont="1" applyAlignment="1">
      <alignment vertical="center"/>
      <protection/>
    </xf>
    <xf numFmtId="0" fontId="4" fillId="0" borderId="0" xfId="57" applyFont="1" applyAlignment="1">
      <alignment horizontal="left"/>
      <protection/>
    </xf>
    <xf numFmtId="0" fontId="64" fillId="0" borderId="0" xfId="57" applyFont="1" applyAlignment="1">
      <alignment horizontal="left"/>
      <protection/>
    </xf>
    <xf numFmtId="0" fontId="3" fillId="0" borderId="0" xfId="57" applyFont="1" applyAlignment="1" applyProtection="1">
      <alignment vertical="center"/>
      <protection locked="0"/>
    </xf>
    <xf numFmtId="0" fontId="63" fillId="0" borderId="0" xfId="57" applyFont="1" applyAlignment="1" applyProtection="1">
      <alignment vertical="center"/>
      <protection locked="0"/>
    </xf>
    <xf numFmtId="0" fontId="63" fillId="0" borderId="0" xfId="57" applyFont="1" applyAlignment="1">
      <alignment vertical="center"/>
      <protection/>
    </xf>
    <xf numFmtId="0" fontId="2" fillId="0" borderId="10" xfId="57" applyFont="1" applyBorder="1" applyAlignment="1">
      <alignment horizontal="center" vertical="top" wrapText="1"/>
      <protection/>
    </xf>
    <xf numFmtId="0" fontId="3" fillId="0" borderId="0" xfId="57" applyFont="1">
      <alignment/>
      <protection/>
    </xf>
    <xf numFmtId="0" fontId="63" fillId="0" borderId="0" xfId="57" applyFont="1">
      <alignment/>
      <protection/>
    </xf>
    <xf numFmtId="0" fontId="2" fillId="0" borderId="11" xfId="57" applyFont="1" applyBorder="1" applyAlignment="1">
      <alignment horizontal="center" vertical="top" wrapText="1"/>
      <protection/>
    </xf>
    <xf numFmtId="0" fontId="2" fillId="0" borderId="12" xfId="57" applyFont="1" applyBorder="1" applyAlignment="1" applyProtection="1">
      <alignment horizontal="right" vertical="top"/>
      <protection locked="0"/>
    </xf>
    <xf numFmtId="0" fontId="2" fillId="0" borderId="13" xfId="57" applyFont="1" applyBorder="1" applyAlignment="1">
      <alignment horizontal="center" vertical="top" wrapText="1"/>
      <protection/>
    </xf>
    <xf numFmtId="0" fontId="3" fillId="0" borderId="0" xfId="57" applyFont="1" applyAlignment="1">
      <alignment vertical="top"/>
      <protection/>
    </xf>
    <xf numFmtId="0" fontId="63" fillId="0" borderId="0" xfId="57" applyFont="1" applyAlignment="1">
      <alignment vertical="top"/>
      <protection/>
    </xf>
    <xf numFmtId="0" fontId="3" fillId="0" borderId="10" xfId="57" applyFont="1" applyBorder="1" applyAlignment="1">
      <alignment vertical="top"/>
      <protection/>
    </xf>
    <xf numFmtId="0" fontId="63" fillId="0" borderId="0" xfId="57" applyFont="1" applyAlignment="1">
      <alignment vertical="top"/>
      <protection/>
    </xf>
    <xf numFmtId="0" fontId="0" fillId="0" borderId="0" xfId="57">
      <alignment/>
      <protection/>
    </xf>
    <xf numFmtId="0" fontId="65" fillId="0" borderId="0" xfId="57" applyFont="1">
      <alignment/>
      <protection/>
    </xf>
    <xf numFmtId="0" fontId="66" fillId="0" borderId="0" xfId="59" applyFont="1" applyAlignment="1">
      <alignment horizontal="center" vertical="center"/>
      <protection/>
    </xf>
    <xf numFmtId="172" fontId="2" fillId="0" borderId="14" xfId="59" applyNumberFormat="1" applyFont="1" applyBorder="1" applyAlignment="1">
      <alignment horizontal="right" vertical="top"/>
      <protection/>
    </xf>
    <xf numFmtId="0" fontId="3" fillId="0" borderId="11" xfId="59" applyFont="1" applyBorder="1" applyAlignment="1">
      <alignment vertical="top" wrapText="1"/>
      <protection/>
    </xf>
    <xf numFmtId="0" fontId="2" fillId="0" borderId="15" xfId="59" applyFont="1" applyBorder="1" applyAlignment="1">
      <alignment horizontal="left" vertical="top"/>
      <protection/>
    </xf>
    <xf numFmtId="0" fontId="67" fillId="0" borderId="10" xfId="59" applyFont="1" applyBorder="1" applyAlignment="1">
      <alignment vertical="top"/>
      <protection/>
    </xf>
    <xf numFmtId="0" fontId="13" fillId="0" borderId="10" xfId="59" applyFont="1" applyBorder="1" applyAlignment="1" applyProtection="1">
      <alignment vertical="center" wrapText="1"/>
      <protection locked="0"/>
    </xf>
    <xf numFmtId="0" fontId="13" fillId="0" borderId="10" xfId="64" applyNumberFormat="1" applyFont="1" applyBorder="1" applyAlignment="1" applyProtection="1">
      <alignment vertical="center" wrapText="1"/>
      <protection locked="0"/>
    </xf>
    <xf numFmtId="0" fontId="14" fillId="0" borderId="10" xfId="59" applyFont="1" applyBorder="1" applyAlignment="1">
      <alignment vertical="center" wrapText="1"/>
      <protection/>
    </xf>
    <xf numFmtId="0" fontId="6" fillId="0" borderId="16" xfId="59" applyFont="1" applyBorder="1" applyAlignment="1">
      <alignment horizontal="right" vertical="top"/>
      <protection/>
    </xf>
    <xf numFmtId="0" fontId="3" fillId="0" borderId="10" xfId="59" applyFont="1" applyBorder="1" applyAlignment="1">
      <alignment vertical="top" wrapText="1"/>
      <protection/>
    </xf>
    <xf numFmtId="0" fontId="11" fillId="0" borderId="0" xfId="59">
      <alignment/>
      <protection/>
    </xf>
    <xf numFmtId="0" fontId="2" fillId="33" borderId="10" xfId="57" applyFont="1" applyFill="1" applyBorder="1" applyAlignment="1">
      <alignment horizontal="center" vertical="top" wrapText="1"/>
      <protection/>
    </xf>
    <xf numFmtId="0" fontId="2" fillId="33" borderId="17" xfId="59" applyFont="1" applyFill="1" applyBorder="1" applyAlignment="1">
      <alignment horizontal="center" vertical="top" wrapText="1"/>
      <protection/>
    </xf>
    <xf numFmtId="0" fontId="68" fillId="33" borderId="10" xfId="59" applyFont="1" applyFill="1" applyBorder="1" applyAlignment="1">
      <alignment horizontal="center" vertical="top" wrapText="1"/>
      <protection/>
    </xf>
    <xf numFmtId="0" fontId="68" fillId="33" borderId="10" xfId="59" applyFont="1" applyFill="1" applyBorder="1" applyAlignment="1">
      <alignment vertical="top" wrapText="1"/>
      <protection/>
    </xf>
    <xf numFmtId="0" fontId="3" fillId="0" borderId="11" xfId="59" applyFont="1" applyBorder="1" applyAlignment="1">
      <alignment vertical="center" wrapText="1"/>
      <protection/>
    </xf>
    <xf numFmtId="2" fontId="2" fillId="34" borderId="12" xfId="57" applyNumberFormat="1" applyFont="1" applyFill="1" applyBorder="1" applyAlignment="1" applyProtection="1">
      <alignment horizontal="right" vertical="center"/>
      <protection locked="0"/>
    </xf>
    <xf numFmtId="0" fontId="2" fillId="0" borderId="10" xfId="57" applyFont="1" applyBorder="1" applyAlignment="1" applyProtection="1">
      <alignment horizontal="center" vertical="center" wrapText="1"/>
      <protection locked="0"/>
    </xf>
    <xf numFmtId="0" fontId="2" fillId="0" borderId="11" xfId="57" applyFont="1" applyBorder="1" applyAlignment="1" applyProtection="1">
      <alignment horizontal="center" vertical="center" wrapText="1"/>
      <protection locked="0"/>
    </xf>
    <xf numFmtId="0" fontId="2" fillId="0" borderId="11" xfId="57" applyFont="1" applyBorder="1" applyAlignment="1">
      <alignment horizontal="center" vertical="center" wrapText="1"/>
      <protection/>
    </xf>
    <xf numFmtId="2" fontId="2" fillId="0" borderId="14" xfId="59" applyNumberFormat="1" applyFont="1" applyBorder="1" applyAlignment="1">
      <alignment horizontal="right" vertical="center"/>
      <protection/>
    </xf>
    <xf numFmtId="2" fontId="2" fillId="0" borderId="14" xfId="58" applyNumberFormat="1" applyFont="1" applyBorder="1" applyAlignment="1">
      <alignment horizontal="right" vertical="center"/>
      <protection/>
    </xf>
    <xf numFmtId="2" fontId="2" fillId="0" borderId="11" xfId="57" applyNumberFormat="1" applyFont="1" applyBorder="1" applyAlignment="1" applyProtection="1">
      <alignment vertical="center"/>
      <protection locked="0"/>
    </xf>
    <xf numFmtId="2" fontId="2" fillId="0" borderId="10" xfId="57" applyNumberFormat="1" applyFont="1" applyBorder="1" applyAlignment="1" applyProtection="1">
      <alignment vertical="center" wrapText="1"/>
      <protection locked="0"/>
    </xf>
    <xf numFmtId="0" fontId="2" fillId="0" borderId="11" xfId="57" applyFont="1" applyFill="1" applyBorder="1" applyAlignment="1">
      <alignment horizontal="right" vertical="top"/>
      <protection/>
    </xf>
    <xf numFmtId="0" fontId="3" fillId="0" borderId="11" xfId="59" applyFont="1" applyFill="1" applyBorder="1" applyAlignment="1">
      <alignment vertical="top"/>
      <protection/>
    </xf>
    <xf numFmtId="0" fontId="3" fillId="0" borderId="11" xfId="57" applyFont="1" applyFill="1" applyBorder="1" applyAlignment="1">
      <alignment vertical="top"/>
      <protection/>
    </xf>
    <xf numFmtId="0" fontId="2" fillId="0" borderId="11" xfId="57" applyFont="1" applyFill="1" applyBorder="1" applyAlignment="1" applyProtection="1">
      <alignment horizontal="left" vertical="top"/>
      <protection locked="0"/>
    </xf>
    <xf numFmtId="0" fontId="2" fillId="0" borderId="11" xfId="57" applyFont="1" applyFill="1" applyBorder="1" applyAlignment="1" applyProtection="1">
      <alignment horizontal="right" vertical="center"/>
      <protection locked="0"/>
    </xf>
    <xf numFmtId="0" fontId="2" fillId="0" borderId="11" xfId="57" applyFont="1" applyFill="1" applyBorder="1" applyAlignment="1">
      <alignment horizontal="right" vertical="center"/>
      <protection/>
    </xf>
    <xf numFmtId="0" fontId="3" fillId="0" borderId="11" xfId="59" applyFont="1" applyFill="1" applyBorder="1" applyAlignment="1">
      <alignment vertical="center"/>
      <protection/>
    </xf>
    <xf numFmtId="0" fontId="3" fillId="0" borderId="11" xfId="57" applyFont="1" applyFill="1" applyBorder="1" applyAlignment="1">
      <alignment vertical="center"/>
      <protection/>
    </xf>
    <xf numFmtId="0" fontId="2" fillId="0" borderId="11" xfId="57" applyFont="1" applyFill="1" applyBorder="1" applyAlignment="1" applyProtection="1">
      <alignment horizontal="left" vertical="center"/>
      <protection locked="0"/>
    </xf>
    <xf numFmtId="0" fontId="2" fillId="0" borderId="11" xfId="57" applyFont="1" applyFill="1" applyBorder="1" applyAlignment="1">
      <alignment horizontal="center" vertical="top" wrapText="1"/>
      <protection/>
    </xf>
    <xf numFmtId="0" fontId="69" fillId="0" borderId="18" xfId="59" applyFont="1" applyFill="1" applyBorder="1" applyAlignment="1">
      <alignment horizontal="right" vertical="top"/>
      <protection/>
    </xf>
    <xf numFmtId="0" fontId="3" fillId="0" borderId="19" xfId="59" applyFont="1" applyBorder="1" applyAlignment="1">
      <alignment vertical="center"/>
      <protection/>
    </xf>
    <xf numFmtId="0" fontId="2" fillId="0" borderId="11" xfId="57" applyFont="1" applyFill="1" applyBorder="1" applyAlignment="1">
      <alignment horizontal="center" vertical="center" wrapText="1"/>
      <protection/>
    </xf>
    <xf numFmtId="0" fontId="3" fillId="0" borderId="0" xfId="57" applyFont="1" applyFill="1">
      <alignment/>
      <protection/>
    </xf>
    <xf numFmtId="0" fontId="63" fillId="0" borderId="0" xfId="57" applyFont="1" applyFill="1">
      <alignment/>
      <protection/>
    </xf>
    <xf numFmtId="0" fontId="2" fillId="0" borderId="11" xfId="59" applyFont="1" applyBorder="1" applyAlignment="1">
      <alignment horizontal="left" vertical="center"/>
      <protection/>
    </xf>
    <xf numFmtId="0" fontId="2" fillId="0" borderId="20" xfId="59" applyFont="1" applyBorder="1" applyAlignment="1">
      <alignment horizontal="left" vertical="center"/>
      <protection/>
    </xf>
    <xf numFmtId="0" fontId="6" fillId="0" borderId="15" xfId="59" applyFont="1" applyBorder="1" applyAlignment="1">
      <alignment vertical="center"/>
      <protection/>
    </xf>
    <xf numFmtId="0" fontId="3" fillId="0" borderId="15" xfId="59" applyFont="1" applyBorder="1" applyAlignment="1">
      <alignment vertical="center"/>
      <protection/>
    </xf>
    <xf numFmtId="0" fontId="3" fillId="0" borderId="19" xfId="57" applyFont="1" applyBorder="1" applyAlignment="1">
      <alignment vertical="center"/>
      <protection/>
    </xf>
    <xf numFmtId="2" fontId="6" fillId="0" borderId="11" xfId="59" applyNumberFormat="1" applyFont="1" applyFill="1" applyBorder="1" applyAlignment="1">
      <alignment vertical="center"/>
      <protection/>
    </xf>
    <xf numFmtId="2" fontId="6" fillId="0" borderId="11" xfId="59" applyNumberFormat="1" applyFont="1" applyBorder="1" applyAlignment="1">
      <alignment vertical="center"/>
      <protection/>
    </xf>
    <xf numFmtId="0" fontId="3" fillId="0" borderId="0" xfId="57" applyFont="1" applyAlignment="1">
      <alignment horizontal="center" vertical="center"/>
      <protection/>
    </xf>
    <xf numFmtId="0" fontId="0" fillId="0" borderId="0" xfId="57" applyAlignment="1">
      <alignment horizontal="center"/>
      <protection/>
    </xf>
    <xf numFmtId="0" fontId="3" fillId="0" borderId="17" xfId="59" applyFont="1" applyBorder="1" applyAlignment="1">
      <alignment horizontal="center" vertical="center"/>
      <protection/>
    </xf>
    <xf numFmtId="0" fontId="67" fillId="0" borderId="17" xfId="57" applyFont="1" applyBorder="1" applyAlignment="1">
      <alignment horizontal="center" vertical="top"/>
      <protection/>
    </xf>
    <xf numFmtId="0" fontId="3" fillId="0" borderId="11" xfId="57" applyFont="1" applyFill="1" applyBorder="1" applyAlignment="1">
      <alignment horizontal="center" vertical="center"/>
      <protection/>
    </xf>
    <xf numFmtId="2" fontId="0" fillId="0" borderId="11" xfId="0" applyNumberFormat="1" applyFill="1" applyBorder="1" applyAlignment="1">
      <alignment horizontal="center" vertical="center"/>
    </xf>
    <xf numFmtId="0" fontId="0" fillId="0" borderId="11" xfId="0" applyFill="1" applyBorder="1" applyAlignment="1">
      <alignment wrapText="1"/>
    </xf>
    <xf numFmtId="0" fontId="0" fillId="0" borderId="11" xfId="0" applyFill="1" applyBorder="1" applyAlignment="1">
      <alignment horizontal="center" vertical="center"/>
    </xf>
    <xf numFmtId="172" fontId="3" fillId="0" borderId="11" xfId="59" applyNumberFormat="1" applyFont="1" applyFill="1" applyBorder="1" applyAlignment="1">
      <alignment horizontal="center" vertical="center"/>
      <protection/>
    </xf>
    <xf numFmtId="0" fontId="2" fillId="0" borderId="17" xfId="57" applyFont="1" applyBorder="1" applyAlignment="1">
      <alignment horizontal="center" vertical="top" wrapText="1"/>
      <protection/>
    </xf>
    <xf numFmtId="0" fontId="2" fillId="33" borderId="17" xfId="57" applyFont="1" applyFill="1" applyBorder="1" applyAlignment="1">
      <alignment horizontal="center" vertical="top" wrapText="1"/>
      <protection/>
    </xf>
    <xf numFmtId="0" fontId="2" fillId="0" borderId="20" xfId="57" applyFont="1" applyFill="1" applyBorder="1" applyAlignment="1">
      <alignment horizontal="center" vertical="top" wrapText="1"/>
      <protection/>
    </xf>
    <xf numFmtId="0" fontId="70" fillId="0" borderId="20" xfId="59" applyFont="1" applyFill="1" applyBorder="1" applyAlignment="1">
      <alignment horizontal="center" wrapText="1" readingOrder="1"/>
      <protection/>
    </xf>
    <xf numFmtId="0" fontId="71" fillId="0" borderId="20" xfId="59" applyFont="1" applyFill="1" applyBorder="1" applyAlignment="1">
      <alignment horizontal="center" vertical="center" wrapText="1"/>
      <protection/>
    </xf>
    <xf numFmtId="0" fontId="2" fillId="0" borderId="16" xfId="57" applyFont="1" applyBorder="1" applyAlignment="1">
      <alignment horizontal="center" vertical="top" wrapText="1"/>
      <protection/>
    </xf>
    <xf numFmtId="0" fontId="2" fillId="33" borderId="16" xfId="57" applyFont="1" applyFill="1" applyBorder="1" applyAlignment="1">
      <alignment horizontal="center" vertical="top" wrapText="1"/>
      <protection/>
    </xf>
    <xf numFmtId="0" fontId="2" fillId="0" borderId="21" xfId="57" applyFont="1" applyFill="1" applyBorder="1" applyAlignment="1">
      <alignment horizontal="center" vertical="top" wrapText="1"/>
      <protection/>
    </xf>
    <xf numFmtId="172" fontId="3" fillId="0" borderId="21" xfId="59" applyNumberFormat="1" applyFont="1" applyFill="1" applyBorder="1" applyAlignment="1">
      <alignment vertical="top"/>
      <protection/>
    </xf>
    <xf numFmtId="2" fontId="3" fillId="0" borderId="21" xfId="59" applyNumberFormat="1" applyFont="1" applyFill="1" applyBorder="1" applyAlignment="1">
      <alignment vertical="center"/>
      <protection/>
    </xf>
    <xf numFmtId="0" fontId="72" fillId="34" borderId="16" xfId="64" applyNumberFormat="1" applyFont="1" applyFill="1" applyBorder="1" applyAlignment="1">
      <alignment horizontal="center" vertical="center"/>
    </xf>
    <xf numFmtId="0" fontId="66" fillId="0" borderId="0" xfId="59" applyFont="1" applyFill="1" applyBorder="1" applyAlignment="1">
      <alignment horizontal="center" vertical="center"/>
      <protection/>
    </xf>
    <xf numFmtId="0" fontId="66" fillId="0" borderId="0" xfId="59" applyFont="1" applyBorder="1" applyAlignment="1">
      <alignment horizontal="center" vertical="center"/>
      <protection/>
    </xf>
    <xf numFmtId="0" fontId="3" fillId="0" borderId="0" xfId="57" applyFont="1" applyBorder="1" applyAlignment="1">
      <alignment horizontal="center" vertical="center"/>
      <protection/>
    </xf>
    <xf numFmtId="0" fontId="2" fillId="0" borderId="0" xfId="57" applyFont="1" applyBorder="1" applyAlignment="1">
      <alignment horizontal="center" vertical="center" wrapText="1"/>
      <protection/>
    </xf>
    <xf numFmtId="0" fontId="2" fillId="33" borderId="0" xfId="57" applyFont="1" applyFill="1" applyBorder="1" applyAlignment="1">
      <alignment horizontal="center" vertical="center" wrapText="1"/>
      <protection/>
    </xf>
    <xf numFmtId="0" fontId="3" fillId="0" borderId="0" xfId="59" applyFont="1" applyBorder="1" applyAlignment="1">
      <alignment horizontal="center" vertical="center"/>
      <protection/>
    </xf>
    <xf numFmtId="0" fontId="13" fillId="0" borderId="0" xfId="59" applyFont="1" applyFill="1" applyBorder="1" applyAlignment="1" applyProtection="1">
      <alignment horizontal="center" vertical="center" wrapText="1"/>
      <protection locked="0"/>
    </xf>
    <xf numFmtId="0" fontId="72" fillId="34" borderId="0" xfId="59" applyFont="1" applyFill="1" applyBorder="1" applyAlignment="1" applyProtection="1">
      <alignment horizontal="center" vertical="center" wrapText="1"/>
      <protection locked="0"/>
    </xf>
    <xf numFmtId="0" fontId="0" fillId="0" borderId="0" xfId="57" applyFont="1" applyBorder="1" applyAlignment="1">
      <alignment horizontal="center" vertical="center"/>
      <protection/>
    </xf>
    <xf numFmtId="0" fontId="0" fillId="0" borderId="11" xfId="0" applyFill="1" applyBorder="1" applyAlignment="1">
      <alignment horizontal="left" vertical="center" wrapText="1"/>
    </xf>
    <xf numFmtId="0" fontId="71" fillId="0" borderId="11" xfId="59" applyFont="1" applyFill="1" applyBorder="1" applyAlignment="1">
      <alignment horizontal="center" vertical="center" wrapText="1"/>
      <protection/>
    </xf>
    <xf numFmtId="0" fontId="73" fillId="0" borderId="11" xfId="0" applyFont="1" applyFill="1" applyBorder="1" applyAlignment="1">
      <alignment horizontal="center" vertical="center"/>
    </xf>
    <xf numFmtId="0" fontId="73" fillId="0" borderId="0" xfId="0" applyFont="1" applyFill="1" applyAlignment="1">
      <alignment horizontal="center" vertical="center"/>
    </xf>
    <xf numFmtId="2" fontId="66" fillId="0" borderId="0" xfId="59" applyNumberFormat="1" applyFont="1" applyAlignment="1">
      <alignment horizontal="center" vertical="center"/>
      <protection/>
    </xf>
    <xf numFmtId="2" fontId="3" fillId="0" borderId="0" xfId="57" applyNumberFormat="1" applyFont="1" applyAlignment="1">
      <alignment horizontal="center" vertical="center"/>
      <protection/>
    </xf>
    <xf numFmtId="2" fontId="2" fillId="0" borderId="20" xfId="59" applyNumberFormat="1" applyFont="1" applyFill="1" applyBorder="1" applyAlignment="1">
      <alignment horizontal="center" vertical="center" wrapText="1"/>
      <protection/>
    </xf>
    <xf numFmtId="2" fontId="2" fillId="0" borderId="10" xfId="57" applyNumberFormat="1" applyFont="1" applyFill="1" applyBorder="1" applyAlignment="1">
      <alignment horizontal="center" vertical="center" wrapText="1"/>
      <protection/>
    </xf>
    <xf numFmtId="2" fontId="2" fillId="0" borderId="11" xfId="57" applyNumberFormat="1" applyFont="1" applyFill="1" applyBorder="1" applyAlignment="1">
      <alignment horizontal="center" vertical="center" wrapText="1"/>
      <protection/>
    </xf>
    <xf numFmtId="2" fontId="3" fillId="0" borderId="11" xfId="59" applyNumberFormat="1" applyFont="1" applyFill="1" applyBorder="1" applyAlignment="1">
      <alignment horizontal="center" vertical="center"/>
      <protection/>
    </xf>
    <xf numFmtId="2" fontId="2" fillId="0" borderId="11" xfId="59" applyNumberFormat="1" applyFont="1" applyBorder="1" applyAlignment="1">
      <alignment horizontal="center" vertical="center"/>
      <protection/>
    </xf>
    <xf numFmtId="2" fontId="2" fillId="0" borderId="20" xfId="59" applyNumberFormat="1" applyFont="1" applyBorder="1" applyAlignment="1">
      <alignment horizontal="center" vertical="center"/>
      <protection/>
    </xf>
    <xf numFmtId="2" fontId="0" fillId="0" borderId="0" xfId="57" applyNumberFormat="1" applyAlignment="1">
      <alignment horizontal="center" vertical="center"/>
      <protection/>
    </xf>
    <xf numFmtId="0" fontId="2" fillId="0" borderId="20" xfId="57" applyFont="1" applyFill="1" applyBorder="1" applyAlignment="1">
      <alignment horizontal="center" vertical="center" wrapText="1"/>
      <protection/>
    </xf>
    <xf numFmtId="0" fontId="2" fillId="0" borderId="15" xfId="57" applyFont="1" applyBorder="1" applyAlignment="1">
      <alignment horizontal="center" vertical="center" wrapText="1"/>
      <protection/>
    </xf>
    <xf numFmtId="0" fontId="2" fillId="0" borderId="21" xfId="57"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5" xfId="59" applyFont="1" applyBorder="1" applyAlignment="1">
      <alignment horizontal="center" vertical="center" wrapText="1"/>
      <protection/>
    </xf>
    <xf numFmtId="0" fontId="6" fillId="0" borderId="21" xfId="59" applyFont="1" applyBorder="1" applyAlignment="1">
      <alignment horizontal="center" vertical="center" wrapText="1"/>
      <protection/>
    </xf>
    <xf numFmtId="0" fontId="74" fillId="0" borderId="0" xfId="57" applyFont="1" applyAlignment="1">
      <alignment horizontal="center" vertical="top"/>
      <protection/>
    </xf>
    <xf numFmtId="0" fontId="5" fillId="0" borderId="0" xfId="57" applyFont="1" applyFill="1" applyAlignment="1">
      <alignment horizontal="left" vertical="center" wrapText="1"/>
      <protection/>
    </xf>
    <xf numFmtId="0" fontId="5" fillId="2" borderId="0" xfId="57" applyFont="1" applyFill="1" applyAlignment="1">
      <alignment horizontal="left" vertical="center" wrapText="1"/>
      <protection/>
    </xf>
    <xf numFmtId="0" fontId="5" fillId="0" borderId="0" xfId="57" applyFont="1" applyAlignment="1">
      <alignment horizontal="left" vertical="center" wrapText="1"/>
      <protection/>
    </xf>
    <xf numFmtId="0" fontId="64" fillId="0" borderId="22" xfId="57" applyFont="1" applyFill="1" applyBorder="1" applyAlignment="1" applyProtection="1">
      <alignment horizontal="center" wrapText="1"/>
      <protection locked="0"/>
    </xf>
    <xf numFmtId="0" fontId="64" fillId="0" borderId="22" xfId="57" applyFont="1" applyBorder="1" applyAlignment="1" applyProtection="1">
      <alignment horizontal="center" wrapText="1"/>
      <protection locked="0"/>
    </xf>
    <xf numFmtId="0" fontId="2" fillId="34" borderId="20" xfId="59" applyFont="1" applyFill="1" applyBorder="1" applyAlignment="1" applyProtection="1">
      <alignment horizontal="left" vertical="top"/>
      <protection locked="0"/>
    </xf>
    <xf numFmtId="0" fontId="2" fillId="2" borderId="15" xfId="59" applyFont="1" applyFill="1" applyBorder="1" applyAlignment="1" applyProtection="1">
      <alignment horizontal="left" vertical="top"/>
      <protection locked="0"/>
    </xf>
    <xf numFmtId="0" fontId="2" fillId="2" borderId="21" xfId="59" applyFont="1" applyFill="1" applyBorder="1" applyAlignment="1" applyProtection="1">
      <alignment horizontal="left" vertical="top"/>
      <protection locked="0"/>
    </xf>
    <xf numFmtId="0" fontId="10" fillId="0" borderId="0" xfId="0" applyFont="1" applyAlignment="1">
      <alignment horizontal="center" vertical="center"/>
    </xf>
    <xf numFmtId="0" fontId="19" fillId="35"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3</xdr:row>
      <xdr:rowOff>28575</xdr:rowOff>
    </xdr:to>
    <xdr:grpSp>
      <xdr:nvGrpSpPr>
        <xdr:cNvPr id="1" name="Group 1"/>
        <xdr:cNvGrpSpPr>
          <a:grpSpLocks noChangeAspect="1"/>
        </xdr:cNvGrpSpPr>
      </xdr:nvGrpSpPr>
      <xdr:grpSpPr>
        <a:xfrm>
          <a:off x="28575" y="47625"/>
          <a:ext cx="3086100" cy="2381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kiifb-my.sharepoint.com/Users\IPE-899\AppData\Local\Microsoft\Windows\INetCache\Content.Outlook\RR77HIZ5\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iifb-my.sharepoint.com/Users\IPE-899\AppData\Local\Microsoft\Windows\INetCache\Content.Outlook\RR77HIZ5\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iifb-my.sharepoint.com/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pageSetUpPr fitToPage="1"/>
  </sheetPr>
  <dimension ref="A1:II28"/>
  <sheetViews>
    <sheetView showGridLines="0" tabSelected="1" view="pageBreakPreview" zoomScale="85" zoomScaleNormal="75" zoomScaleSheetLayoutView="85" zoomScalePageLayoutView="0" workbookViewId="0" topLeftCell="A1">
      <selection activeCell="A25" sqref="A25:B26"/>
    </sheetView>
  </sheetViews>
  <sheetFormatPr defaultColWidth="9.140625" defaultRowHeight="15"/>
  <cols>
    <col min="1" max="1" width="15.28125" style="109" customWidth="1"/>
    <col min="2" max="2" width="59.28125" style="20" customWidth="1"/>
    <col min="3" max="3" width="12.00390625" style="69" customWidth="1"/>
    <col min="4" max="4" width="18.140625" style="96" customWidth="1"/>
    <col min="5" max="5" width="18.8515625" style="96"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6.7109375" style="20" customWidth="1"/>
    <col min="13" max="13" width="17.8515625" style="20" customWidth="1"/>
    <col min="14" max="14" width="13.7109375" style="32" hidden="1" customWidth="1"/>
    <col min="15" max="15" width="15.8515625" style="20" hidden="1" customWidth="1"/>
    <col min="16" max="18" width="14.7109375" style="20" hidden="1"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23.7109375" style="20" customWidth="1"/>
    <col min="54" max="54" width="31.8515625" style="20" hidden="1" customWidth="1"/>
    <col min="55" max="55" width="50.140625" style="20" customWidth="1"/>
    <col min="56" max="56" width="9.140625" style="20" customWidth="1"/>
    <col min="57" max="57" width="9.00390625" style="20" customWidth="1"/>
    <col min="58" max="238" width="9.140625" style="20" customWidth="1"/>
    <col min="239" max="243" width="9.140625" style="21" customWidth="1"/>
    <col min="244" max="16384" width="9.140625" style="20" customWidth="1"/>
  </cols>
  <sheetData>
    <row r="1" spans="1:243" s="1" customFormat="1" ht="20.25">
      <c r="A1" s="116" t="str">
        <f>B2&amp;" BoQ"</f>
        <v>Item Wise BoQ</v>
      </c>
      <c r="B1" s="116"/>
      <c r="C1" s="116"/>
      <c r="D1" s="116"/>
      <c r="E1" s="116"/>
      <c r="F1" s="116"/>
      <c r="G1" s="116"/>
      <c r="H1" s="116"/>
      <c r="I1" s="116"/>
      <c r="J1" s="116"/>
      <c r="K1" s="116"/>
      <c r="L1" s="116"/>
      <c r="O1" s="2"/>
      <c r="P1" s="2"/>
      <c r="Q1" s="3"/>
      <c r="IE1" s="3"/>
      <c r="IF1" s="3"/>
      <c r="IG1" s="3"/>
      <c r="IH1" s="3"/>
      <c r="II1" s="3"/>
    </row>
    <row r="2" spans="1:17" s="1" customFormat="1" ht="12" customHeight="1" hidden="1">
      <c r="A2" s="101" t="s">
        <v>3</v>
      </c>
      <c r="B2" s="22" t="s">
        <v>37</v>
      </c>
      <c r="C2" s="22" t="s">
        <v>4</v>
      </c>
      <c r="D2" s="88" t="s">
        <v>5</v>
      </c>
      <c r="E2" s="89" t="s">
        <v>6</v>
      </c>
      <c r="J2" s="4"/>
      <c r="K2" s="4"/>
      <c r="L2" s="4"/>
      <c r="O2" s="2"/>
      <c r="P2" s="2"/>
      <c r="Q2" s="3"/>
    </row>
    <row r="3" spans="1:243" s="1" customFormat="1" ht="12" customHeight="1" hidden="1">
      <c r="A3" s="102" t="s">
        <v>7</v>
      </c>
      <c r="C3" s="68"/>
      <c r="D3" s="90"/>
      <c r="E3" s="90"/>
      <c r="IE3" s="3"/>
      <c r="IF3" s="3"/>
      <c r="IG3" s="3"/>
      <c r="IH3" s="3"/>
      <c r="II3" s="3"/>
    </row>
    <row r="4" spans="1:243" s="5" customFormat="1" ht="27" customHeight="1">
      <c r="A4" s="117" t="s">
        <v>58</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IE4" s="6"/>
      <c r="IF4" s="6"/>
      <c r="IG4" s="6"/>
      <c r="IH4" s="6"/>
      <c r="II4" s="6"/>
    </row>
    <row r="5" spans="1:243" s="5" customFormat="1" ht="25.5" customHeight="1">
      <c r="A5" s="117" t="s">
        <v>63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IE5" s="6"/>
      <c r="IF5" s="6"/>
      <c r="IG5" s="6"/>
      <c r="IH5" s="6"/>
      <c r="II5" s="6"/>
    </row>
    <row r="6" spans="1:243" s="5" customFormat="1" ht="25.5" customHeight="1">
      <c r="A6" s="117" t="s">
        <v>62</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IE6" s="6"/>
      <c r="IF6" s="6"/>
      <c r="IG6" s="6"/>
      <c r="IH6" s="6"/>
      <c r="II6" s="6"/>
    </row>
    <row r="7" spans="1:243" s="5" customFormat="1" ht="15">
      <c r="A7" s="120" t="s">
        <v>8</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IE7" s="6"/>
      <c r="IF7" s="6"/>
      <c r="IG7" s="6"/>
      <c r="IH7" s="6"/>
      <c r="II7" s="6"/>
    </row>
    <row r="8" spans="1:243" s="7" customFormat="1" ht="75">
      <c r="A8" s="103" t="s">
        <v>43</v>
      </c>
      <c r="B8" s="12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4"/>
      <c r="IE8" s="8"/>
      <c r="IF8" s="8"/>
      <c r="IG8" s="8"/>
      <c r="IH8" s="8"/>
      <c r="II8" s="8"/>
    </row>
    <row r="9" spans="1:243" s="1" customFormat="1" ht="60" customHeight="1">
      <c r="A9" s="110" t="s">
        <v>42</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2"/>
      <c r="IE9" s="9"/>
      <c r="IF9" s="9"/>
      <c r="IG9" s="9"/>
      <c r="IH9" s="9"/>
      <c r="II9" s="9"/>
    </row>
    <row r="10" spans="1:243" s="11" customFormat="1" ht="30">
      <c r="A10" s="104" t="s">
        <v>9</v>
      </c>
      <c r="B10" s="10" t="s">
        <v>10</v>
      </c>
      <c r="C10" s="77" t="s">
        <v>10</v>
      </c>
      <c r="D10" s="91" t="s">
        <v>9</v>
      </c>
      <c r="E10" s="91" t="s">
        <v>10</v>
      </c>
      <c r="F10" s="82" t="s">
        <v>11</v>
      </c>
      <c r="G10" s="10" t="s">
        <v>9</v>
      </c>
      <c r="H10" s="10" t="s">
        <v>12</v>
      </c>
      <c r="I10" s="10" t="s">
        <v>10</v>
      </c>
      <c r="J10" s="10" t="s">
        <v>9</v>
      </c>
      <c r="K10" s="10" t="s">
        <v>13</v>
      </c>
      <c r="L10" s="10" t="s">
        <v>10</v>
      </c>
      <c r="M10" s="10" t="s">
        <v>9</v>
      </c>
      <c r="N10" s="10" t="s">
        <v>11</v>
      </c>
      <c r="O10" s="10" t="s">
        <v>11</v>
      </c>
      <c r="P10" s="10" t="s">
        <v>11</v>
      </c>
      <c r="Q10" s="10" t="s">
        <v>11</v>
      </c>
      <c r="R10" s="10" t="s">
        <v>12</v>
      </c>
      <c r="S10" s="10" t="s">
        <v>12</v>
      </c>
      <c r="T10" s="10" t="s">
        <v>11</v>
      </c>
      <c r="U10" s="10" t="s">
        <v>11</v>
      </c>
      <c r="V10" s="10" t="s">
        <v>11</v>
      </c>
      <c r="W10" s="10" t="s">
        <v>11</v>
      </c>
      <c r="X10" s="10" t="s">
        <v>12</v>
      </c>
      <c r="Y10" s="10" t="s">
        <v>12</v>
      </c>
      <c r="Z10" s="10" t="s">
        <v>11</v>
      </c>
      <c r="AA10" s="10" t="s">
        <v>11</v>
      </c>
      <c r="AB10" s="10" t="s">
        <v>11</v>
      </c>
      <c r="AC10" s="10" t="s">
        <v>11</v>
      </c>
      <c r="AD10" s="10" t="s">
        <v>12</v>
      </c>
      <c r="AE10" s="10" t="s">
        <v>12</v>
      </c>
      <c r="AF10" s="10" t="s">
        <v>11</v>
      </c>
      <c r="AG10" s="10" t="s">
        <v>11</v>
      </c>
      <c r="AH10" s="10" t="s">
        <v>11</v>
      </c>
      <c r="AI10" s="10" t="s">
        <v>11</v>
      </c>
      <c r="AJ10" s="10" t="s">
        <v>12</v>
      </c>
      <c r="AK10" s="10" t="s">
        <v>12</v>
      </c>
      <c r="AL10" s="10" t="s">
        <v>11</v>
      </c>
      <c r="AM10" s="10" t="s">
        <v>11</v>
      </c>
      <c r="AN10" s="10" t="s">
        <v>11</v>
      </c>
      <c r="AO10" s="10" t="s">
        <v>11</v>
      </c>
      <c r="AP10" s="10" t="s">
        <v>12</v>
      </c>
      <c r="AQ10" s="10" t="s">
        <v>12</v>
      </c>
      <c r="AR10" s="10" t="s">
        <v>11</v>
      </c>
      <c r="AS10" s="10" t="s">
        <v>11</v>
      </c>
      <c r="AT10" s="10" t="s">
        <v>9</v>
      </c>
      <c r="AU10" s="10" t="s">
        <v>9</v>
      </c>
      <c r="AV10" s="10" t="s">
        <v>12</v>
      </c>
      <c r="AW10" s="10" t="s">
        <v>12</v>
      </c>
      <c r="AX10" s="10" t="s">
        <v>9</v>
      </c>
      <c r="AY10" s="10" t="s">
        <v>9</v>
      </c>
      <c r="AZ10" s="10" t="s">
        <v>14</v>
      </c>
      <c r="BA10" s="10" t="s">
        <v>9</v>
      </c>
      <c r="BB10" s="10" t="s">
        <v>9</v>
      </c>
      <c r="BC10" s="10" t="s">
        <v>10</v>
      </c>
      <c r="IE10" s="12"/>
      <c r="IF10" s="12"/>
      <c r="IG10" s="12"/>
      <c r="IH10" s="12"/>
      <c r="II10" s="12"/>
    </row>
    <row r="11" spans="1:243" s="11" customFormat="1" ht="93" customHeight="1">
      <c r="A11" s="104" t="s">
        <v>0</v>
      </c>
      <c r="B11" s="33" t="s">
        <v>15</v>
      </c>
      <c r="C11" s="78" t="s">
        <v>1</v>
      </c>
      <c r="D11" s="92" t="s">
        <v>16</v>
      </c>
      <c r="E11" s="92" t="s">
        <v>17</v>
      </c>
      <c r="F11" s="83" t="s">
        <v>48</v>
      </c>
      <c r="G11" s="33" t="s">
        <v>57</v>
      </c>
      <c r="H11" s="33"/>
      <c r="I11" s="33" t="s">
        <v>18</v>
      </c>
      <c r="J11" s="33" t="s">
        <v>19</v>
      </c>
      <c r="K11" s="33" t="s">
        <v>20</v>
      </c>
      <c r="L11" s="33" t="s">
        <v>21</v>
      </c>
      <c r="M11" s="34" t="s">
        <v>60</v>
      </c>
      <c r="N11" s="33" t="s">
        <v>49</v>
      </c>
      <c r="O11" s="33" t="s">
        <v>56</v>
      </c>
      <c r="P11" s="33" t="s">
        <v>47</v>
      </c>
      <c r="Q11" s="33" t="s">
        <v>46</v>
      </c>
      <c r="R11" s="33" t="s">
        <v>45</v>
      </c>
      <c r="S11" s="33" t="s">
        <v>22</v>
      </c>
      <c r="T11" s="33" t="s">
        <v>23</v>
      </c>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5" t="s">
        <v>61</v>
      </c>
      <c r="BB11" s="35" t="s">
        <v>44</v>
      </c>
      <c r="BC11" s="36" t="s">
        <v>41</v>
      </c>
      <c r="IE11" s="12"/>
      <c r="IF11" s="12"/>
      <c r="IG11" s="12"/>
      <c r="IH11" s="12"/>
      <c r="II11" s="12"/>
    </row>
    <row r="12" spans="1:243" s="59" customFormat="1" ht="15">
      <c r="A12" s="105">
        <v>1</v>
      </c>
      <c r="B12" s="55">
        <v>2</v>
      </c>
      <c r="C12" s="79">
        <v>3</v>
      </c>
      <c r="D12" s="58">
        <v>4</v>
      </c>
      <c r="E12" s="58">
        <v>5</v>
      </c>
      <c r="F12" s="84">
        <v>6</v>
      </c>
      <c r="G12" s="55">
        <v>7</v>
      </c>
      <c r="H12" s="55">
        <v>8</v>
      </c>
      <c r="I12" s="55">
        <v>9</v>
      </c>
      <c r="J12" s="55">
        <v>10</v>
      </c>
      <c r="K12" s="55">
        <v>11</v>
      </c>
      <c r="L12" s="55">
        <v>12</v>
      </c>
      <c r="M12" s="55">
        <v>7</v>
      </c>
      <c r="N12" s="55">
        <v>8</v>
      </c>
      <c r="O12" s="55">
        <v>9</v>
      </c>
      <c r="P12" s="55">
        <v>10</v>
      </c>
      <c r="Q12" s="55">
        <v>11</v>
      </c>
      <c r="R12" s="55">
        <v>12</v>
      </c>
      <c r="S12" s="55">
        <v>19</v>
      </c>
      <c r="T12" s="55">
        <v>20</v>
      </c>
      <c r="U12" s="55">
        <v>21</v>
      </c>
      <c r="V12" s="55">
        <v>22</v>
      </c>
      <c r="W12" s="55">
        <v>23</v>
      </c>
      <c r="X12" s="55">
        <v>24</v>
      </c>
      <c r="Y12" s="55">
        <v>25</v>
      </c>
      <c r="Z12" s="55">
        <v>26</v>
      </c>
      <c r="AA12" s="55">
        <v>27</v>
      </c>
      <c r="AB12" s="55">
        <v>28</v>
      </c>
      <c r="AC12" s="55">
        <v>29</v>
      </c>
      <c r="AD12" s="55">
        <v>30</v>
      </c>
      <c r="AE12" s="55">
        <v>31</v>
      </c>
      <c r="AF12" s="55">
        <v>32</v>
      </c>
      <c r="AG12" s="55">
        <v>33</v>
      </c>
      <c r="AH12" s="55">
        <v>34</v>
      </c>
      <c r="AI12" s="55">
        <v>35</v>
      </c>
      <c r="AJ12" s="55">
        <v>36</v>
      </c>
      <c r="AK12" s="55">
        <v>37</v>
      </c>
      <c r="AL12" s="55">
        <v>38</v>
      </c>
      <c r="AM12" s="55">
        <v>39</v>
      </c>
      <c r="AN12" s="55">
        <v>40</v>
      </c>
      <c r="AO12" s="55">
        <v>41</v>
      </c>
      <c r="AP12" s="55">
        <v>42</v>
      </c>
      <c r="AQ12" s="55">
        <v>43</v>
      </c>
      <c r="AR12" s="55">
        <v>44</v>
      </c>
      <c r="AS12" s="55">
        <v>45</v>
      </c>
      <c r="AT12" s="55">
        <v>46</v>
      </c>
      <c r="AU12" s="55">
        <v>47</v>
      </c>
      <c r="AV12" s="55">
        <v>48</v>
      </c>
      <c r="AW12" s="55">
        <v>49</v>
      </c>
      <c r="AX12" s="55">
        <v>50</v>
      </c>
      <c r="AY12" s="55">
        <v>51</v>
      </c>
      <c r="AZ12" s="55">
        <v>52</v>
      </c>
      <c r="BA12" s="55">
        <v>53</v>
      </c>
      <c r="BB12" s="55">
        <v>14</v>
      </c>
      <c r="BC12" s="55">
        <v>55</v>
      </c>
      <c r="IE12" s="60"/>
      <c r="IF12" s="60"/>
      <c r="IG12" s="60"/>
      <c r="IH12" s="60"/>
      <c r="II12" s="60"/>
    </row>
    <row r="13" spans="1:243" s="16" customFormat="1" ht="15">
      <c r="A13" s="106">
        <v>1</v>
      </c>
      <c r="B13" s="126"/>
      <c r="C13" s="80"/>
      <c r="D13" s="76"/>
      <c r="E13" s="72"/>
      <c r="F13" s="85"/>
      <c r="G13" s="46"/>
      <c r="H13" s="46"/>
      <c r="I13" s="47"/>
      <c r="J13" s="48"/>
      <c r="K13" s="49"/>
      <c r="L13" s="49"/>
      <c r="M13" s="48"/>
      <c r="N13" s="14"/>
      <c r="O13" s="44"/>
      <c r="P13" s="15"/>
      <c r="Q13" s="14"/>
      <c r="R13" s="14"/>
      <c r="S13" s="15"/>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23"/>
      <c r="BB13" s="23"/>
      <c r="BC13" s="24"/>
      <c r="IE13" s="17">
        <v>1</v>
      </c>
      <c r="IF13" s="17" t="s">
        <v>24</v>
      </c>
      <c r="IG13" s="17" t="s">
        <v>25</v>
      </c>
      <c r="IH13" s="17">
        <v>10</v>
      </c>
      <c r="II13" s="17" t="s">
        <v>26</v>
      </c>
    </row>
    <row r="14" spans="1:243" s="1" customFormat="1" ht="105">
      <c r="A14" s="73">
        <v>1.01</v>
      </c>
      <c r="B14" s="97" t="s">
        <v>64</v>
      </c>
      <c r="C14" s="81" t="s">
        <v>25</v>
      </c>
      <c r="D14" s="99">
        <v>15</v>
      </c>
      <c r="E14" s="75" t="s">
        <v>65</v>
      </c>
      <c r="F14" s="86">
        <v>0</v>
      </c>
      <c r="G14" s="50"/>
      <c r="H14" s="51"/>
      <c r="I14" s="52" t="s">
        <v>28</v>
      </c>
      <c r="J14" s="53">
        <f>IF(I14="Less(-)",-1,1)</f>
        <v>1</v>
      </c>
      <c r="K14" s="54" t="s">
        <v>38</v>
      </c>
      <c r="L14" s="54" t="s">
        <v>6</v>
      </c>
      <c r="M14" s="38"/>
      <c r="N14" s="44"/>
      <c r="O14" s="44"/>
      <c r="P14" s="45"/>
      <c r="Q14" s="45"/>
      <c r="R14" s="45"/>
      <c r="S14" s="39"/>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M14*D14</f>
        <v>0</v>
      </c>
      <c r="BB14" s="43">
        <f>BA14+(O14/100*M14*D14)</f>
        <v>0</v>
      </c>
      <c r="BC14" s="37" t="str">
        <f>SpellNumber(L14,BA14)</f>
        <v>INR Zero Only</v>
      </c>
      <c r="IE14" s="9">
        <v>1.01</v>
      </c>
      <c r="IF14" s="9" t="s">
        <v>29</v>
      </c>
      <c r="IG14" s="9" t="s">
        <v>25</v>
      </c>
      <c r="IH14" s="9">
        <v>123.223</v>
      </c>
      <c r="II14" s="9" t="s">
        <v>27</v>
      </c>
    </row>
    <row r="15" spans="1:243" s="1" customFormat="1" ht="30">
      <c r="A15" s="73">
        <v>1.02</v>
      </c>
      <c r="B15" s="74" t="s">
        <v>66</v>
      </c>
      <c r="C15" s="98" t="s">
        <v>31</v>
      </c>
      <c r="D15" s="100">
        <v>15</v>
      </c>
      <c r="E15" s="75" t="s">
        <v>65</v>
      </c>
      <c r="F15" s="86">
        <v>0</v>
      </c>
      <c r="G15" s="50"/>
      <c r="H15" s="51"/>
      <c r="I15" s="52" t="s">
        <v>28</v>
      </c>
      <c r="J15" s="53">
        <f aca="true" t="shared" si="0" ref="J15:J20">IF(I15="Less(-)",-1,1)</f>
        <v>1</v>
      </c>
      <c r="K15" s="54" t="s">
        <v>38</v>
      </c>
      <c r="L15" s="54" t="s">
        <v>6</v>
      </c>
      <c r="M15" s="38"/>
      <c r="N15" s="44"/>
      <c r="O15" s="44"/>
      <c r="P15" s="45"/>
      <c r="Q15" s="45"/>
      <c r="R15" s="45"/>
      <c r="S15" s="39"/>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M15*D15</f>
        <v>0</v>
      </c>
      <c r="BB15" s="43">
        <f aca="true" t="shared" si="1" ref="BB15:BB24">BA15+(O15/100*M15*D15)</f>
        <v>0</v>
      </c>
      <c r="BC15" s="37" t="str">
        <f>SpellNumber(L15,BA15)</f>
        <v>INR Zero Only</v>
      </c>
      <c r="IE15" s="9"/>
      <c r="IF15" s="9"/>
      <c r="IG15" s="9"/>
      <c r="IH15" s="9"/>
      <c r="II15" s="9"/>
    </row>
    <row r="16" spans="1:243" s="1" customFormat="1" ht="30">
      <c r="A16" s="73">
        <v>1.03</v>
      </c>
      <c r="B16" s="74" t="s">
        <v>67</v>
      </c>
      <c r="C16" s="81" t="s">
        <v>32</v>
      </c>
      <c r="D16" s="99">
        <v>50</v>
      </c>
      <c r="E16" s="75" t="s">
        <v>65</v>
      </c>
      <c r="F16" s="86">
        <v>0</v>
      </c>
      <c r="G16" s="50"/>
      <c r="H16" s="51"/>
      <c r="I16" s="52" t="s">
        <v>28</v>
      </c>
      <c r="J16" s="53">
        <f t="shared" si="0"/>
        <v>1</v>
      </c>
      <c r="K16" s="54" t="s">
        <v>38</v>
      </c>
      <c r="L16" s="54" t="s">
        <v>6</v>
      </c>
      <c r="M16" s="38"/>
      <c r="N16" s="44"/>
      <c r="O16" s="44"/>
      <c r="P16" s="45"/>
      <c r="Q16" s="45"/>
      <c r="R16" s="45"/>
      <c r="S16" s="39"/>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f aca="true" t="shared" si="2" ref="BA16:BA22">M16*D16</f>
        <v>0</v>
      </c>
      <c r="BB16" s="43">
        <f t="shared" si="1"/>
        <v>0</v>
      </c>
      <c r="BC16" s="37" t="str">
        <f aca="true" t="shared" si="3" ref="BC16:BC24">SpellNumber(L16,BA16)</f>
        <v>INR Zero Only</v>
      </c>
      <c r="IE16" s="9"/>
      <c r="IF16" s="9"/>
      <c r="IG16" s="9"/>
      <c r="IH16" s="9"/>
      <c r="II16" s="9"/>
    </row>
    <row r="17" spans="1:243" s="1" customFormat="1" ht="113.25" customHeight="1">
      <c r="A17" s="73">
        <v>1.04</v>
      </c>
      <c r="B17" s="74" t="s">
        <v>68</v>
      </c>
      <c r="C17" s="98" t="s">
        <v>50</v>
      </c>
      <c r="D17" s="99">
        <v>12</v>
      </c>
      <c r="E17" s="75" t="s">
        <v>69</v>
      </c>
      <c r="F17" s="86">
        <v>0</v>
      </c>
      <c r="G17" s="50"/>
      <c r="H17" s="51"/>
      <c r="I17" s="52" t="s">
        <v>28</v>
      </c>
      <c r="J17" s="53">
        <f t="shared" si="0"/>
        <v>1</v>
      </c>
      <c r="K17" s="54" t="s">
        <v>38</v>
      </c>
      <c r="L17" s="54" t="s">
        <v>6</v>
      </c>
      <c r="M17" s="38"/>
      <c r="N17" s="44"/>
      <c r="O17" s="44"/>
      <c r="P17" s="45"/>
      <c r="Q17" s="45"/>
      <c r="R17" s="45"/>
      <c r="S17" s="39"/>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2">
        <f t="shared" si="2"/>
        <v>0</v>
      </c>
      <c r="BB17" s="43">
        <f t="shared" si="1"/>
        <v>0</v>
      </c>
      <c r="BC17" s="37" t="str">
        <f t="shared" si="3"/>
        <v>INR Zero Only</v>
      </c>
      <c r="IE17" s="9"/>
      <c r="IF17" s="9"/>
      <c r="IG17" s="9"/>
      <c r="IH17" s="9"/>
      <c r="II17" s="9"/>
    </row>
    <row r="18" spans="1:243" s="1" customFormat="1" ht="30">
      <c r="A18" s="73">
        <v>1.05</v>
      </c>
      <c r="B18" s="74" t="s">
        <v>70</v>
      </c>
      <c r="C18" s="81" t="s">
        <v>33</v>
      </c>
      <c r="D18" s="99">
        <v>12</v>
      </c>
      <c r="E18" s="75" t="s">
        <v>71</v>
      </c>
      <c r="F18" s="86">
        <v>0</v>
      </c>
      <c r="G18" s="50"/>
      <c r="H18" s="51"/>
      <c r="I18" s="52" t="s">
        <v>28</v>
      </c>
      <c r="J18" s="53">
        <f t="shared" si="0"/>
        <v>1</v>
      </c>
      <c r="K18" s="54" t="s">
        <v>38</v>
      </c>
      <c r="L18" s="54" t="s">
        <v>6</v>
      </c>
      <c r="M18" s="38"/>
      <c r="N18" s="44"/>
      <c r="O18" s="44"/>
      <c r="P18" s="45"/>
      <c r="Q18" s="45"/>
      <c r="R18" s="45"/>
      <c r="S18" s="39"/>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f t="shared" si="2"/>
        <v>0</v>
      </c>
      <c r="BB18" s="43">
        <f t="shared" si="1"/>
        <v>0</v>
      </c>
      <c r="BC18" s="37" t="str">
        <f t="shared" si="3"/>
        <v>INR Zero Only</v>
      </c>
      <c r="IE18" s="9"/>
      <c r="IF18" s="9"/>
      <c r="IG18" s="9"/>
      <c r="IH18" s="9"/>
      <c r="II18" s="9"/>
    </row>
    <row r="19" spans="1:243" s="1" customFormat="1" ht="45">
      <c r="A19" s="73">
        <v>1.06</v>
      </c>
      <c r="B19" s="74" t="s">
        <v>72</v>
      </c>
      <c r="C19" s="98" t="s">
        <v>51</v>
      </c>
      <c r="D19" s="99">
        <v>10</v>
      </c>
      <c r="E19" s="75" t="s">
        <v>73</v>
      </c>
      <c r="F19" s="86">
        <v>0</v>
      </c>
      <c r="G19" s="50"/>
      <c r="H19" s="51"/>
      <c r="I19" s="52" t="s">
        <v>28</v>
      </c>
      <c r="J19" s="53">
        <f t="shared" si="0"/>
        <v>1</v>
      </c>
      <c r="K19" s="54" t="s">
        <v>38</v>
      </c>
      <c r="L19" s="54" t="s">
        <v>6</v>
      </c>
      <c r="M19" s="38"/>
      <c r="N19" s="44"/>
      <c r="O19" s="44"/>
      <c r="P19" s="45"/>
      <c r="Q19" s="45"/>
      <c r="R19" s="45"/>
      <c r="S19" s="39"/>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2">
        <f t="shared" si="2"/>
        <v>0</v>
      </c>
      <c r="BB19" s="43">
        <f t="shared" si="1"/>
        <v>0</v>
      </c>
      <c r="BC19" s="37" t="str">
        <f t="shared" si="3"/>
        <v>INR Zero Only</v>
      </c>
      <c r="IE19" s="9"/>
      <c r="IF19" s="9"/>
      <c r="IG19" s="9"/>
      <c r="IH19" s="9"/>
      <c r="II19" s="9"/>
    </row>
    <row r="20" spans="1:243" s="1" customFormat="1" ht="45">
      <c r="A20" s="73">
        <v>1.07</v>
      </c>
      <c r="B20" s="74" t="s">
        <v>74</v>
      </c>
      <c r="C20" s="81" t="s">
        <v>59</v>
      </c>
      <c r="D20" s="99">
        <v>10</v>
      </c>
      <c r="E20" s="75" t="s">
        <v>75</v>
      </c>
      <c r="F20" s="86">
        <v>0</v>
      </c>
      <c r="G20" s="50"/>
      <c r="H20" s="50"/>
      <c r="I20" s="52" t="s">
        <v>28</v>
      </c>
      <c r="J20" s="53">
        <f t="shared" si="0"/>
        <v>1</v>
      </c>
      <c r="K20" s="54" t="s">
        <v>38</v>
      </c>
      <c r="L20" s="54" t="s">
        <v>6</v>
      </c>
      <c r="M20" s="38"/>
      <c r="N20" s="44"/>
      <c r="O20" s="44"/>
      <c r="P20" s="45"/>
      <c r="Q20" s="45"/>
      <c r="R20" s="45"/>
      <c r="S20" s="39"/>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2">
        <f t="shared" si="2"/>
        <v>0</v>
      </c>
      <c r="BB20" s="43">
        <f t="shared" si="1"/>
        <v>0</v>
      </c>
      <c r="BC20" s="37" t="str">
        <f t="shared" si="3"/>
        <v>INR Zero Only</v>
      </c>
      <c r="IE20" s="9">
        <v>1.02</v>
      </c>
      <c r="IF20" s="9" t="s">
        <v>30</v>
      </c>
      <c r="IG20" s="9" t="s">
        <v>31</v>
      </c>
      <c r="IH20" s="9">
        <v>213</v>
      </c>
      <c r="II20" s="9" t="s">
        <v>27</v>
      </c>
    </row>
    <row r="21" spans="1:243" s="1" customFormat="1" ht="15">
      <c r="A21" s="73">
        <v>1.08</v>
      </c>
      <c r="B21" s="74" t="s">
        <v>76</v>
      </c>
      <c r="C21" s="98" t="s">
        <v>52</v>
      </c>
      <c r="D21" s="99">
        <v>5</v>
      </c>
      <c r="E21" s="75" t="s">
        <v>75</v>
      </c>
      <c r="F21" s="86">
        <v>0</v>
      </c>
      <c r="G21" s="50"/>
      <c r="H21" s="50"/>
      <c r="I21" s="52" t="s">
        <v>28</v>
      </c>
      <c r="J21" s="53">
        <f>IF(I21="Less(-)",-1,1)</f>
        <v>1</v>
      </c>
      <c r="K21" s="54" t="s">
        <v>38</v>
      </c>
      <c r="L21" s="54" t="s">
        <v>6</v>
      </c>
      <c r="M21" s="38"/>
      <c r="N21" s="44"/>
      <c r="O21" s="44"/>
      <c r="P21" s="45"/>
      <c r="Q21" s="45"/>
      <c r="R21" s="45"/>
      <c r="S21" s="40"/>
      <c r="T21" s="4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2">
        <f t="shared" si="2"/>
        <v>0</v>
      </c>
      <c r="BB21" s="43">
        <f t="shared" si="1"/>
        <v>0</v>
      </c>
      <c r="BC21" s="37" t="str">
        <f t="shared" si="3"/>
        <v>INR Zero Only</v>
      </c>
      <c r="IE21" s="9">
        <v>2</v>
      </c>
      <c r="IF21" s="9" t="s">
        <v>24</v>
      </c>
      <c r="IG21" s="9" t="s">
        <v>32</v>
      </c>
      <c r="IH21" s="9">
        <v>10</v>
      </c>
      <c r="II21" s="9" t="s">
        <v>27</v>
      </c>
    </row>
    <row r="22" spans="1:243" s="1" customFormat="1" ht="64.5" customHeight="1">
      <c r="A22" s="73">
        <v>1.09</v>
      </c>
      <c r="B22" s="74" t="s">
        <v>77</v>
      </c>
      <c r="C22" s="81" t="s">
        <v>53</v>
      </c>
      <c r="D22" s="99">
        <v>120</v>
      </c>
      <c r="E22" s="75" t="s">
        <v>78</v>
      </c>
      <c r="F22" s="86">
        <v>0</v>
      </c>
      <c r="G22" s="50"/>
      <c r="H22" s="50"/>
      <c r="I22" s="52" t="s">
        <v>28</v>
      </c>
      <c r="J22" s="53">
        <f>IF(I22="Less(-)",-1,1)</f>
        <v>1</v>
      </c>
      <c r="K22" s="54" t="s">
        <v>38</v>
      </c>
      <c r="L22" s="54" t="s">
        <v>6</v>
      </c>
      <c r="M22" s="38"/>
      <c r="N22" s="44"/>
      <c r="O22" s="44"/>
      <c r="P22" s="45"/>
      <c r="Q22" s="45"/>
      <c r="R22" s="45"/>
      <c r="S22" s="40"/>
      <c r="T22" s="40"/>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f t="shared" si="2"/>
        <v>0</v>
      </c>
      <c r="BB22" s="43">
        <f t="shared" si="1"/>
        <v>0</v>
      </c>
      <c r="BC22" s="37" t="str">
        <f t="shared" si="3"/>
        <v>INR Zero Only</v>
      </c>
      <c r="IE22" s="9"/>
      <c r="IF22" s="9"/>
      <c r="IG22" s="9"/>
      <c r="IH22" s="9"/>
      <c r="II22" s="9"/>
    </row>
    <row r="23" spans="1:243" s="1" customFormat="1" ht="15">
      <c r="A23" s="73">
        <v>1.1</v>
      </c>
      <c r="B23" s="74" t="s">
        <v>79</v>
      </c>
      <c r="C23" s="98" t="s">
        <v>54</v>
      </c>
      <c r="D23" s="75">
        <v>5</v>
      </c>
      <c r="E23" s="75" t="s">
        <v>80</v>
      </c>
      <c r="F23" s="86">
        <v>0</v>
      </c>
      <c r="G23" s="50"/>
      <c r="H23" s="50"/>
      <c r="I23" s="52" t="s">
        <v>28</v>
      </c>
      <c r="J23" s="53">
        <f>IF(I23="Less(-)",-1,1)</f>
        <v>1</v>
      </c>
      <c r="K23" s="54" t="s">
        <v>38</v>
      </c>
      <c r="L23" s="54" t="s">
        <v>6</v>
      </c>
      <c r="M23" s="38"/>
      <c r="N23" s="44"/>
      <c r="O23" s="44"/>
      <c r="P23" s="45"/>
      <c r="Q23" s="45"/>
      <c r="R23" s="45"/>
      <c r="S23" s="40"/>
      <c r="T23" s="40"/>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2">
        <f>M23*D23</f>
        <v>0</v>
      </c>
      <c r="BB23" s="43">
        <f t="shared" si="1"/>
        <v>0</v>
      </c>
      <c r="BC23" s="37" t="str">
        <f t="shared" si="3"/>
        <v>INR Zero Only</v>
      </c>
      <c r="IE23" s="9"/>
      <c r="IF23" s="9"/>
      <c r="IG23" s="9"/>
      <c r="IH23" s="9"/>
      <c r="II23" s="9"/>
    </row>
    <row r="24" spans="1:243" s="1" customFormat="1" ht="49.5" customHeight="1">
      <c r="A24" s="73">
        <v>1.11</v>
      </c>
      <c r="B24" s="74" t="s">
        <v>81</v>
      </c>
      <c r="C24" s="81" t="s">
        <v>55</v>
      </c>
      <c r="D24" s="75">
        <v>4</v>
      </c>
      <c r="E24" s="75" t="s">
        <v>82</v>
      </c>
      <c r="F24" s="86">
        <v>0</v>
      </c>
      <c r="G24" s="50"/>
      <c r="H24" s="50"/>
      <c r="I24" s="52" t="s">
        <v>28</v>
      </c>
      <c r="J24" s="53">
        <f>IF(I24="Less(-)",-1,1)</f>
        <v>1</v>
      </c>
      <c r="K24" s="54" t="s">
        <v>38</v>
      </c>
      <c r="L24" s="54" t="s">
        <v>6</v>
      </c>
      <c r="M24" s="38"/>
      <c r="N24" s="44"/>
      <c r="O24" s="44"/>
      <c r="P24" s="45"/>
      <c r="Q24" s="45"/>
      <c r="R24" s="45"/>
      <c r="S24" s="40"/>
      <c r="T24" s="40"/>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f>M24*D24</f>
        <v>0</v>
      </c>
      <c r="BB24" s="43">
        <f t="shared" si="1"/>
        <v>0</v>
      </c>
      <c r="BC24" s="37" t="str">
        <f t="shared" si="3"/>
        <v>INR Zero Only</v>
      </c>
      <c r="IE24" s="9"/>
      <c r="IF24" s="9"/>
      <c r="IG24" s="9"/>
      <c r="IH24" s="9"/>
      <c r="II24" s="9"/>
    </row>
    <row r="25" spans="1:243" s="1" customFormat="1" ht="44.25" customHeight="1">
      <c r="A25" s="107" t="s">
        <v>34</v>
      </c>
      <c r="B25" s="62"/>
      <c r="C25" s="70"/>
      <c r="D25" s="93"/>
      <c r="E25" s="93"/>
      <c r="F25" s="57"/>
      <c r="G25" s="57"/>
      <c r="H25" s="63"/>
      <c r="I25" s="63"/>
      <c r="J25" s="63"/>
      <c r="K25" s="63"/>
      <c r="L25" s="64"/>
      <c r="P25" s="65"/>
      <c r="Q25" s="65"/>
      <c r="R25" s="65"/>
      <c r="BA25" s="66">
        <f>SUM(BA13:BA24)</f>
        <v>0</v>
      </c>
      <c r="BB25" s="67">
        <f>SUM(BB13:BB24)</f>
        <v>0</v>
      </c>
      <c r="BC25" s="37" t="str">
        <f>SpellNumber($E$2,BA25)</f>
        <v>INR Zero Only</v>
      </c>
      <c r="IE25" s="9">
        <v>4</v>
      </c>
      <c r="IF25" s="9" t="s">
        <v>30</v>
      </c>
      <c r="IG25" s="9" t="s">
        <v>33</v>
      </c>
      <c r="IH25" s="9">
        <v>10</v>
      </c>
      <c r="II25" s="9" t="s">
        <v>27</v>
      </c>
    </row>
    <row r="26" spans="1:243" s="16" customFormat="1" ht="18" hidden="1">
      <c r="A26" s="108" t="s">
        <v>40</v>
      </c>
      <c r="B26" s="25"/>
      <c r="C26" s="71"/>
      <c r="D26" s="94"/>
      <c r="E26" s="95" t="s">
        <v>35</v>
      </c>
      <c r="F26" s="87"/>
      <c r="G26" s="26"/>
      <c r="H26" s="18"/>
      <c r="I26" s="18"/>
      <c r="J26" s="18"/>
      <c r="K26" s="27"/>
      <c r="L26" s="28"/>
      <c r="M26" s="29" t="s">
        <v>36</v>
      </c>
      <c r="BA26" s="56">
        <f>IF(ISBLANK(F26),0,IF(E26="Excess (+)",ROUND(BA25+(BA25*F26),2),IF(E26="Less (-)",ROUND(BA25+(BA25*F26*(-1)),2),0)))</f>
        <v>0</v>
      </c>
      <c r="BB26" s="30">
        <f>ROUND(BA26,0)</f>
        <v>0</v>
      </c>
      <c r="BC26" s="31" t="str">
        <f>SpellNumber(L26,BB26)</f>
        <v> Zero Only</v>
      </c>
      <c r="IE26" s="19"/>
      <c r="IF26" s="19"/>
      <c r="IG26" s="19"/>
      <c r="IH26" s="19"/>
      <c r="II26" s="19"/>
    </row>
    <row r="27" spans="1:243" s="16" customFormat="1" ht="40.5" customHeight="1">
      <c r="A27" s="107" t="s">
        <v>39</v>
      </c>
      <c r="B27" s="61"/>
      <c r="C27" s="113" t="str">
        <f>SpellNumber($E$2,BA25)</f>
        <v>INR Zero Only</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5"/>
      <c r="IE27" s="19"/>
      <c r="IF27" s="19"/>
      <c r="IG27" s="19"/>
      <c r="IH27" s="19"/>
      <c r="II27" s="19"/>
    </row>
    <row r="28" spans="1:243" s="11" customFormat="1" ht="15">
      <c r="A28" s="102"/>
      <c r="C28" s="69"/>
      <c r="D28" s="96"/>
      <c r="E28" s="96"/>
      <c r="F28" s="20"/>
      <c r="G28" s="20"/>
      <c r="H28" s="20"/>
      <c r="I28" s="20"/>
      <c r="J28" s="20"/>
      <c r="K28" s="20"/>
      <c r="L28" s="20"/>
      <c r="M28" s="20"/>
      <c r="O28" s="20"/>
      <c r="BA28" s="20"/>
      <c r="BC28" s="20"/>
      <c r="IE28" s="12"/>
      <c r="IF28" s="12"/>
      <c r="IG28" s="12"/>
      <c r="IH28" s="12"/>
      <c r="II28" s="12"/>
    </row>
  </sheetData>
  <sheetProtection/>
  <mergeCells count="8">
    <mergeCell ref="A9:BC9"/>
    <mergeCell ref="C27:BC2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6">
      <formula1>IF(ISBLANK(F26),$A$3:$C$3,$B$3:$C$3)</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6">
      <formula1>IF(E26&lt;&gt;"Select",0,-1)</formula1>
      <formula2>IF(E26&lt;&gt;"Select",99.99,-1)</formula2>
    </dataValidation>
    <dataValidation type="list" allowBlank="1" showInputMessage="1" showErrorMessage="1" sqref="L13 L14 L15 L16 L17 L18 L19 L20 L21 L22 L23 L24">
      <formula1>"INR"</formula1>
    </dataValidation>
    <dataValidation allowBlank="1" showInputMessage="1" showErrorMessage="1" promptTitle="Addition / Deduction" prompt="Please Choose the correct One" sqref="J13:J24"/>
    <dataValidation type="list" showInputMessage="1" showErrorMessage="1" sqref="I13:I24">
      <formula1>"Excess(+), Less(-)"</formula1>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F24">
      <formula1>0</formula1>
      <formula2>999999999999999</formula2>
    </dataValidation>
    <dataValidation type="list" allowBlank="1" showInputMessage="1" showErrorMessage="1" sqref="K13:K2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4">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C24"/>
  </dataValidations>
  <printOptions/>
  <pageMargins left="0.35433070866141736" right="0.2362204724409449" top="0.7480314960629921" bottom="0.4330708661417323" header="0.31496062992125984" footer="0.31496062992125984"/>
  <pageSetup fitToHeight="0" fitToWidth="1" horizontalDpi="300" verticalDpi="300" orientation="portrait" paperSize="8" scale="1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E6" sqref="E6:K14"/>
    </sheetView>
  </sheetViews>
  <sheetFormatPr defaultColWidth="9.140625" defaultRowHeight="15"/>
  <sheetData>
    <row r="6" spans="5:11" ht="15">
      <c r="E6" s="125" t="s">
        <v>2</v>
      </c>
      <c r="F6" s="125"/>
      <c r="G6" s="125"/>
      <c r="H6" s="125"/>
      <c r="I6" s="125"/>
      <c r="J6" s="125"/>
      <c r="K6" s="125"/>
    </row>
    <row r="7" spans="5:11" ht="15">
      <c r="E7" s="125"/>
      <c r="F7" s="125"/>
      <c r="G7" s="125"/>
      <c r="H7" s="125"/>
      <c r="I7" s="125"/>
      <c r="J7" s="125"/>
      <c r="K7" s="125"/>
    </row>
    <row r="8" spans="5:11" ht="15">
      <c r="E8" s="125"/>
      <c r="F8" s="125"/>
      <c r="G8" s="125"/>
      <c r="H8" s="125"/>
      <c r="I8" s="125"/>
      <c r="J8" s="125"/>
      <c r="K8" s="125"/>
    </row>
    <row r="9" spans="5:11" ht="15">
      <c r="E9" s="125"/>
      <c r="F9" s="125"/>
      <c r="G9" s="125"/>
      <c r="H9" s="125"/>
      <c r="I9" s="125"/>
      <c r="J9" s="125"/>
      <c r="K9" s="125"/>
    </row>
    <row r="10" spans="5:11" ht="15">
      <c r="E10" s="125"/>
      <c r="F10" s="125"/>
      <c r="G10" s="125"/>
      <c r="H10" s="125"/>
      <c r="I10" s="125"/>
      <c r="J10" s="125"/>
      <c r="K10" s="125"/>
    </row>
    <row r="11" spans="5:11" ht="15">
      <c r="E11" s="125"/>
      <c r="F11" s="125"/>
      <c r="G11" s="125"/>
      <c r="H11" s="125"/>
      <c r="I11" s="125"/>
      <c r="J11" s="125"/>
      <c r="K11" s="125"/>
    </row>
    <row r="12" spans="5:11" ht="15">
      <c r="E12" s="125"/>
      <c r="F12" s="125"/>
      <c r="G12" s="125"/>
      <c r="H12" s="125"/>
      <c r="I12" s="125"/>
      <c r="J12" s="125"/>
      <c r="K12" s="125"/>
    </row>
    <row r="13" spans="5:11" ht="15">
      <c r="E13" s="125"/>
      <c r="F13" s="125"/>
      <c r="G13" s="125"/>
      <c r="H13" s="125"/>
      <c r="I13" s="125"/>
      <c r="J13" s="125"/>
      <c r="K13" s="125"/>
    </row>
    <row r="14" spans="5:11" ht="15">
      <c r="E14" s="125"/>
      <c r="F14" s="125"/>
      <c r="G14" s="125"/>
      <c r="H14" s="125"/>
      <c r="I14" s="125"/>
      <c r="J14" s="125"/>
      <c r="K14" s="12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aiswarya.koratty@outlook.com</cp:lastModifiedBy>
  <cp:lastPrinted>2021-09-20T08:54:53Z</cp:lastPrinted>
  <dcterms:created xsi:type="dcterms:W3CDTF">2009-01-30T06:42:42Z</dcterms:created>
  <dcterms:modified xsi:type="dcterms:W3CDTF">2022-04-26T04:33:27Z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